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1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<sst xmlns="http://schemas.openxmlformats.org/spreadsheetml/2006/main" count="279" uniqueCount="108">
  <si>
    <t>10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</si>
  <si>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</si>
  <si>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</si>
  <si>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</si>
  <si>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</si>
  <si>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</si>
  <si>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</si>
  <si>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10100000</t>
  </si>
  <si>
    <t>Налог на доходы физических лиц</t>
  </si>
  <si>
    <t>10102000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</si>
  <si>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</si>
  <si>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</si>
  <si>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</t>
  </si>
  <si>
    <t>01</t>
  </si>
  <si>
    <t>110</t>
  </si>
  <si>
    <t>НАЛОГИ НА ТОВАРЫ (РАБОТЫ, УСЛУГИ), РЕАЛИЗУЕМЫЕ НА ТЕРРИТОРИИ РОССИЙСКОЙ ФЕДЕРАЦИИ</t>
  </si>
  <si>
    <t>10300000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</si>
  <si>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</si>
  <si>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</si>
  <si>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</si>
  <si>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</si>
  <si>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</si>
  <si>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</si>
  <si>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</si>
  <si>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</si>
  <si>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</si>
  <si>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</t>
  </si>
  <si>
    <t>НАЛОГИ НА СОВОКУПНЫЙ ДОХОД</t>
  </si>
  <si>
    <t>10500000</t>
  </si>
  <si>
    <t>Единый сельскохозяйственный налог</t>
  </si>
  <si>
    <t>10503000</t>
  </si>
  <si>
    <t>10503010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</si>
  <si>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</si>
  <si>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</si>
  <si>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</si>
  <si>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</si>
  <si>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</si>
  <si>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Транспортный налог</t>
  </si>
  <si>
    <t>10604000</t>
  </si>
  <si>
    <t>Транспортный налог с организаций</t>
  </si>
  <si>
    <t>10604011</t>
  </si>
  <si>
    <t>02</t>
  </si>
  <si>
    <t>Транспортный налог с физических лиц</t>
  </si>
  <si>
    <t>10604012</t>
  </si>
  <si>
    <t>Земельный налог</t>
  </si>
  <si>
    <t>10606000</t>
  </si>
  <si>
    <t>10606033</t>
  </si>
  <si>
    <t>10606043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</si>
  <si>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</si>
  <si>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</si>
  <si>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</si>
  <si>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</si>
  <si>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</si>
  <si>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</t>
  </si>
  <si>
    <t>10804020</t>
  </si>
  <si>
    <t>ДОХОДЫ ОТ ИСПОЛЬЗОВАНИЯ ИМУЩЕСТВА, НАХОДЯЩЕГОСЯ В ГОСУДАРСТВЕННОЙ И МУНИЦИПАЛЬНОЙ СОБСТВЕННОСТИ</t>
  </si>
  <si>
    <t>11100000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</si>
  <si>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</si>
  <si>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</t>
  </si>
  <si>
    <t>11109045</t>
  </si>
  <si>
    <t>120</t>
  </si>
  <si>
    <t>ДОХОДЫ ОТ ОКАЗАНИЯ ПЛАТНЫХ УСЛУГ И КОМПЕНСАЦИИ ЗАТРАТ ГОСУДАРСТВА</t>
  </si>
  <si>
    <t>11300000</t>
  </si>
  <si>
    <t>Доходы от оказания платных услуг (работ)</t>
  </si>
  <si>
    <t>11301000</t>
  </si>
  <si>
    <t>Прочие доходы от оказания платных услуг (работ) получателями средств бюджетов муниципальных районов</t>
  </si>
  <si>
    <t>11301995</t>
  </si>
  <si>
    <t>130</t>
  </si>
  <si>
    <t>ДОХОДЫ ОТ ПРОДАЖИ МАТЕРИАЛЬНЫХ И НЕМАТЕРИАЛЬНЫХ АКТИВОВ</t>
  </si>
  <si>
    <t>11400000</t>
  </si>
  <si>
    <t>Доходы от продажи квартир</t>
  </si>
  <si>
    <t>11401000</t>
  </si>
  <si>
    <t>11401050</t>
  </si>
  <si>
    <t>410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</si>
  <si>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</si>
  <si>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</si>
  <si>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</si>
  <si>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</si>
  <si>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20216001</t>
  </si>
  <si>
    <t>150</t>
  </si>
  <si>
    <t>Субвенции бюджетам бюджетной системы Российской Федерации</t>
  </si>
  <si>
    <t>20230000</t>
  </si>
  <si>
    <t>20235930</t>
  </si>
  <si>
    <t>Иные межбюджетные трансферты</t>
  </si>
  <si>
    <t>20240000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</si>
  <si>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</si>
  <si>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</t>
  </si>
  <si>
    <t>20249999</t>
  </si>
  <si>
    <t>Итого</t>
  </si>
  <si>
    <t>Код бюджетной классификации</t>
  </si>
  <si>
    <t>Наименование</t>
  </si>
  <si>
    <t>Сумма на 2023 год (тыс.руб.)</t>
  </si>
  <si>
    <t>Сумма на 2024 год (тыс.руб.)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</si>
  <si>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</si>
  <si>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</si>
  <si>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Дотации бюджетам сельских поселений на выравнивание бюджетной обеспеченности из бюджетов муниципального района 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</si>
  <si>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</si>
  <si>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</si>
  <si>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Доходы от продажи квартир, находящихся в собственности сельских поселений</t>
  </si>
  <si>
    <t>ДОХОДЫ                                                                                              бюджета сельского поселения Селиярово                                              на 2023-2025 годы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</si>
  <si>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</si>
  <si>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</si>
  <si>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2025 год (тыс.руб.)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</si>
  <si>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</si>
  <si>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</si>
  <si>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</si>
  <si>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</si>
  <si>
    <t>Справочно доходы                                                                            к решению Совета депутатов        сельского поселения Селиярово                                       от 09.03.2023   № 197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</si>
</sst>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0" fontId="2" fillId="33" borderId="17" xfId="0" applyNumberFormat="1" applyFont="1" applyFill="1" applyBorder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right" vertical="top" wrapText="1"/>
    </xf>
    <xf numFmtId="0" fontId="2" fillId="33" borderId="18" xfId="0" applyNumberFormat="1" applyFont="1" applyFill="1" applyBorder="1" applyAlignment="1">
      <alignment horizontal="right" vertical="top" wrapText="1"/>
    </xf>
    <xf numFmtId="4" fontId="2" fillId="33" borderId="19" xfId="0" applyNumberFormat="1" applyFont="1" applyFill="1" applyBorder="1" applyAlignment="1">
      <alignment horizontal="right" vertical="top" wrapText="1"/>
    </xf>
    <xf numFmtId="4" fontId="2" fillId="33" borderId="2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right" vertical="top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top" wrapText="1"/>
    </xf>
    <xf numFmtId="0" fontId="2" fillId="33" borderId="29" xfId="0" applyNumberFormat="1" applyFont="1" applyFill="1" applyBorder="1" applyAlignment="1">
      <alignment horizontal="center" vertical="top" wrapText="1"/>
    </xf>
    <xf numFmtId="0" fontId="2" fillId="33" borderId="3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80" zoomScaleNormal="80" zoomScalePageLayoutView="0" workbookViewId="0" topLeftCell="A1">
      <selection activeCell="N2" sqref="N2"/>
    </sheetView>
  </sheetViews>
  <sheetFormatPr defaultColWidth="11.57421875" defaultRowHeight="12.75"/>
  <cols>
    <col min="1" max="1" width="7.421875" style="1" customWidth="1"/>
    <col min="2" max="2" width="9.28125" style="1" customWidth="1"/>
    <col min="3" max="3" width="6.8515625" style="1" customWidth="1"/>
    <col min="4" max="5" width="7.7109375" style="1" customWidth="1"/>
    <col min="6" max="6" width="32.57421875" style="1" customWidth="1"/>
    <col min="7" max="7" width="10.28125" style="1" customWidth="1"/>
    <col min="8" max="8" width="12.7109375" style="1" customWidth="1"/>
    <col min="9" max="9" width="10.7109375" style="1" customWidth="1"/>
  </cols>
  <sheetData>
    <row r="1" spans="7:9" ht="63" customHeight="1">
      <c r="G1" s="47" t="s">
        <v>107</v>
      </c>
      <c r="H1" s="47"/>
      <c r="I1" s="47"/>
    </row>
    <row r="2" spans="4:9" ht="54.75" customHeight="1">
      <c r="D2" s="43" t="s">
        <v>99</v>
      </c>
      <c r="E2" s="43"/>
      <c r="F2" s="43"/>
      <c r="G2" s="43"/>
      <c r="H2" s="6"/>
      <c r="I2" s="6"/>
    </row>
    <row r="3" ht="13.5" thickBot="1"/>
    <row r="4" spans="1:9" s="1" customFormat="1" ht="36" customHeight="1" thickBot="1">
      <c r="A4" s="40" t="s">
        <v>89</v>
      </c>
      <c r="B4" s="41"/>
      <c r="C4" s="41"/>
      <c r="D4" s="41"/>
      <c r="E4" s="42"/>
      <c r="F4" s="36" t="s">
        <v>90</v>
      </c>
      <c r="G4" s="37" t="s">
        <v>91</v>
      </c>
      <c r="H4" s="37" t="s">
        <v>92</v>
      </c>
      <c r="I4" s="38" t="s">
        <v>102</v>
      </c>
    </row>
    <row r="5" spans="1:9" s="1" customFormat="1" ht="13.5" customHeight="1" thickBot="1">
      <c r="A5" s="7">
        <v>1</v>
      </c>
      <c r="B5" s="8">
        <v>2</v>
      </c>
      <c r="C5" s="8">
        <v>3</v>
      </c>
      <c r="D5" s="8">
        <v>4</v>
      </c>
      <c r="E5" s="8">
        <v>5</v>
      </c>
      <c r="F5" s="7">
        <v>6</v>
      </c>
      <c r="G5" s="8">
        <v>7</v>
      </c>
      <c r="H5" s="8">
        <v>8</v>
      </c>
      <c r="I5" s="8">
        <v>9</v>
      </c>
    </row>
    <row r="6" spans="1:9" s="1" customFormat="1" ht="13.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2</v>
      </c>
      <c r="F6" s="11" t="s">
        <v>1</v>
      </c>
      <c r="G6" s="12">
        <f>G7+G10+G16+G19+G28+G31+G34+G37</f>
        <v>5284.700000000001</v>
      </c>
      <c r="H6" s="12">
        <f>H7+H10+H16+H19+H28+H31+H34+H37</f>
        <v>5414.1</v>
      </c>
      <c r="I6" s="12">
        <f>I7+I10+I16+I19+I28+I31+I34+I37</f>
        <v>5501</v>
      </c>
    </row>
    <row r="7" spans="1:9" s="29" customFormat="1" ht="13.5" customHeight="1">
      <c r="A7" s="24" t="s">
        <v>2</v>
      </c>
      <c r="B7" s="25" t="s">
        <v>7</v>
      </c>
      <c r="C7" s="25" t="s">
        <v>4</v>
      </c>
      <c r="D7" s="25" t="s">
        <v>5</v>
      </c>
      <c r="E7" s="25" t="s">
        <v>2</v>
      </c>
      <c r="F7" s="26" t="s">
        <v>6</v>
      </c>
      <c r="G7" s="27">
        <f>G8</f>
        <v>3500</v>
      </c>
      <c r="H7" s="27">
        <f>3500</f>
        <v>3500</v>
      </c>
      <c r="I7" s="28">
        <f>3500</f>
        <v>3500</v>
      </c>
    </row>
    <row r="8" spans="1:9" s="1" customFormat="1" ht="13.5" customHeight="1">
      <c r="A8" s="13" t="s">
        <v>2</v>
      </c>
      <c r="B8" s="2" t="s">
        <v>9</v>
      </c>
      <c r="C8" s="2" t="s">
        <v>4</v>
      </c>
      <c r="D8" s="2" t="s">
        <v>5</v>
      </c>
      <c r="E8" s="2" t="s">
        <v>2</v>
      </c>
      <c r="F8" s="5" t="s">
        <v>8</v>
      </c>
      <c r="G8" s="3">
        <f>3500</f>
        <v>3500</v>
      </c>
      <c r="H8" s="3">
        <f>H9</f>
        <v>3500</v>
      </c>
      <c r="I8" s="14">
        <f>I9</f>
        <v>3500</v>
      </c>
    </row>
    <row r="9" spans="1:9" s="1" customFormat="1" ht="66" customHeight="1">
      <c r="A9" s="13" t="s">
        <v>11</v>
      </c>
      <c r="B9" s="2" t="s">
        <v>12</v>
      </c>
      <c r="C9" s="2" t="s">
        <v>13</v>
      </c>
      <c r="D9" s="2" t="s">
        <v>5</v>
      </c>
      <c r="E9" s="2" t="s">
        <v>14</v>
      </c>
      <c r="F9" s="5" t="s">
        <v>10</v>
      </c>
      <c r="G9" s="3">
        <f>3500</f>
        <v>3500</v>
      </c>
      <c r="H9" s="3">
        <v>3500</v>
      </c>
      <c r="I9" s="14">
        <v>3500</v>
      </c>
    </row>
    <row r="10" spans="1:9" s="29" customFormat="1" ht="33.75" customHeight="1">
      <c r="A10" s="24" t="s">
        <v>2</v>
      </c>
      <c r="B10" s="25" t="s">
        <v>16</v>
      </c>
      <c r="C10" s="25" t="s">
        <v>4</v>
      </c>
      <c r="D10" s="25" t="s">
        <v>5</v>
      </c>
      <c r="E10" s="25" t="s">
        <v>2</v>
      </c>
      <c r="F10" s="26" t="s">
        <v>15</v>
      </c>
      <c r="G10" s="27">
        <f>G11</f>
        <v>1247.1</v>
      </c>
      <c r="H10" s="27">
        <f>H11</f>
        <v>1376.5</v>
      </c>
      <c r="I10" s="27">
        <f>I11</f>
        <v>1463.3999999999999</v>
      </c>
    </row>
    <row r="11" spans="1:9" s="1" customFormat="1" ht="30.75" customHeight="1">
      <c r="A11" s="13" t="s">
        <v>2</v>
      </c>
      <c r="B11" s="2" t="s">
        <v>18</v>
      </c>
      <c r="C11" s="2" t="s">
        <v>4</v>
      </c>
      <c r="D11" s="2" t="s">
        <v>5</v>
      </c>
      <c r="E11" s="2" t="s">
        <v>2</v>
      </c>
      <c r="F11" s="5" t="s">
        <v>17</v>
      </c>
      <c r="G11" s="3">
        <f>G12+G13+G14+G15</f>
        <v>1247.1</v>
      </c>
      <c r="H11" s="3">
        <f>H12+H13+H14+H15</f>
        <v>1376.5</v>
      </c>
      <c r="I11" s="3">
        <f>I12+I13+I14+I15</f>
        <v>1463.3999999999999</v>
      </c>
    </row>
    <row r="12" spans="1:9" s="1" customFormat="1" ht="93" customHeight="1">
      <c r="A12" s="13">
        <v>182</v>
      </c>
      <c r="B12" s="2" t="s">
        <v>20</v>
      </c>
      <c r="C12" s="2" t="s">
        <v>13</v>
      </c>
      <c r="D12" s="2" t="s">
        <v>5</v>
      </c>
      <c r="E12" s="2" t="s">
        <v>14</v>
      </c>
      <c r="F12" s="5" t="s">
        <v>19</v>
      </c>
      <c r="G12" s="3">
        <v>590.7</v>
      </c>
      <c r="H12" s="3">
        <v>656.7</v>
      </c>
      <c r="I12" s="14">
        <v>699.9</v>
      </c>
    </row>
    <row r="13" spans="1:9" s="1" customFormat="1" ht="112.5" customHeight="1">
      <c r="A13" s="13">
        <v>182</v>
      </c>
      <c r="B13" s="2" t="s">
        <v>22</v>
      </c>
      <c r="C13" s="2" t="s">
        <v>13</v>
      </c>
      <c r="D13" s="2" t="s">
        <v>5</v>
      </c>
      <c r="E13" s="2" t="s">
        <v>14</v>
      </c>
      <c r="F13" s="5" t="s">
        <v>21</v>
      </c>
      <c r="G13" s="3">
        <v>4.1</v>
      </c>
      <c r="H13" s="3">
        <v>4.5</v>
      </c>
      <c r="I13" s="14">
        <v>4.7</v>
      </c>
    </row>
    <row r="14" spans="1:9" s="1" customFormat="1" ht="100.5" customHeight="1">
      <c r="A14" s="13">
        <v>182</v>
      </c>
      <c r="B14" s="2" t="s">
        <v>24</v>
      </c>
      <c r="C14" s="2" t="s">
        <v>13</v>
      </c>
      <c r="D14" s="2" t="s">
        <v>5</v>
      </c>
      <c r="E14" s="2" t="s">
        <v>14</v>
      </c>
      <c r="F14" s="5" t="s">
        <v>23</v>
      </c>
      <c r="G14" s="3">
        <v>730.2</v>
      </c>
      <c r="H14" s="3">
        <v>801.3</v>
      </c>
      <c r="I14" s="14">
        <v>845</v>
      </c>
    </row>
    <row r="15" spans="1:9" s="1" customFormat="1" ht="104.25" customHeight="1">
      <c r="A15" s="13">
        <v>182</v>
      </c>
      <c r="B15" s="2" t="s">
        <v>26</v>
      </c>
      <c r="C15" s="2" t="s">
        <v>13</v>
      </c>
      <c r="D15" s="2" t="s">
        <v>5</v>
      </c>
      <c r="E15" s="2" t="s">
        <v>14</v>
      </c>
      <c r="F15" s="5" t="s">
        <v>25</v>
      </c>
      <c r="G15" s="3">
        <v>-77.9</v>
      </c>
      <c r="H15" s="3">
        <v>-86</v>
      </c>
      <c r="I15" s="14">
        <v>-86.2</v>
      </c>
    </row>
    <row r="16" spans="1:9" s="1" customFormat="1" ht="13.5" customHeight="1">
      <c r="A16" s="19" t="s">
        <v>2</v>
      </c>
      <c r="B16" s="20" t="s">
        <v>28</v>
      </c>
      <c r="C16" s="20" t="s">
        <v>4</v>
      </c>
      <c r="D16" s="20" t="s">
        <v>5</v>
      </c>
      <c r="E16" s="20" t="s">
        <v>2</v>
      </c>
      <c r="F16" s="21" t="s">
        <v>27</v>
      </c>
      <c r="G16" s="22">
        <f>65</f>
        <v>65</v>
      </c>
      <c r="H16" s="22">
        <f>65</f>
        <v>65</v>
      </c>
      <c r="I16" s="23">
        <f>65</f>
        <v>65</v>
      </c>
    </row>
    <row r="17" spans="1:9" s="1" customFormat="1" ht="13.5" customHeight="1">
      <c r="A17" s="13" t="s">
        <v>2</v>
      </c>
      <c r="B17" s="2" t="s">
        <v>30</v>
      </c>
      <c r="C17" s="2" t="s">
        <v>4</v>
      </c>
      <c r="D17" s="2" t="s">
        <v>5</v>
      </c>
      <c r="E17" s="2" t="s">
        <v>2</v>
      </c>
      <c r="F17" s="5" t="s">
        <v>29</v>
      </c>
      <c r="G17" s="3">
        <f>65</f>
        <v>65</v>
      </c>
      <c r="H17" s="3">
        <f>65</f>
        <v>65</v>
      </c>
      <c r="I17" s="14">
        <f>65</f>
        <v>65</v>
      </c>
    </row>
    <row r="18" spans="1:9" s="1" customFormat="1" ht="13.5" customHeight="1">
      <c r="A18" s="13" t="s">
        <v>11</v>
      </c>
      <c r="B18" s="2" t="s">
        <v>31</v>
      </c>
      <c r="C18" s="2" t="s">
        <v>13</v>
      </c>
      <c r="D18" s="2" t="s">
        <v>5</v>
      </c>
      <c r="E18" s="2" t="s">
        <v>14</v>
      </c>
      <c r="F18" s="5" t="s">
        <v>29</v>
      </c>
      <c r="G18" s="3">
        <f>65</f>
        <v>65</v>
      </c>
      <c r="H18" s="3">
        <f>65</f>
        <v>65</v>
      </c>
      <c r="I18" s="14">
        <f>65</f>
        <v>65</v>
      </c>
    </row>
    <row r="19" spans="1:9" s="29" customFormat="1" ht="13.5" customHeight="1">
      <c r="A19" s="24" t="s">
        <v>2</v>
      </c>
      <c r="B19" s="25" t="s">
        <v>33</v>
      </c>
      <c r="C19" s="25" t="s">
        <v>4</v>
      </c>
      <c r="D19" s="25" t="s">
        <v>5</v>
      </c>
      <c r="E19" s="25" t="s">
        <v>2</v>
      </c>
      <c r="F19" s="26" t="s">
        <v>32</v>
      </c>
      <c r="G19" s="27">
        <f>G20+G25+G22</f>
        <v>135.6</v>
      </c>
      <c r="H19" s="27">
        <f>H20+H25+H22</f>
        <v>135.6</v>
      </c>
      <c r="I19" s="27">
        <f>I20+I25+I22</f>
        <v>135.6</v>
      </c>
    </row>
    <row r="20" spans="1:9" s="1" customFormat="1" ht="13.5" customHeight="1">
      <c r="A20" s="19" t="s">
        <v>2</v>
      </c>
      <c r="B20" s="20" t="s">
        <v>35</v>
      </c>
      <c r="C20" s="20" t="s">
        <v>4</v>
      </c>
      <c r="D20" s="20" t="s">
        <v>5</v>
      </c>
      <c r="E20" s="20" t="s">
        <v>2</v>
      </c>
      <c r="F20" s="21" t="s">
        <v>34</v>
      </c>
      <c r="G20" s="22">
        <f>50</f>
        <v>50</v>
      </c>
      <c r="H20" s="22">
        <f>50</f>
        <v>50</v>
      </c>
      <c r="I20" s="23">
        <f>50</f>
        <v>50</v>
      </c>
    </row>
    <row r="21" spans="1:9" s="1" customFormat="1" ht="48" customHeight="1">
      <c r="A21" s="13" t="s">
        <v>11</v>
      </c>
      <c r="B21" s="2" t="s">
        <v>36</v>
      </c>
      <c r="C21" s="2" t="s">
        <v>0</v>
      </c>
      <c r="D21" s="2" t="s">
        <v>5</v>
      </c>
      <c r="E21" s="2" t="s">
        <v>14</v>
      </c>
      <c r="F21" s="5" t="s">
        <v>100</v>
      </c>
      <c r="G21" s="3">
        <f>50</f>
        <v>50</v>
      </c>
      <c r="H21" s="3">
        <f>50</f>
        <v>50</v>
      </c>
      <c r="I21" s="14">
        <f>50</f>
        <v>50</v>
      </c>
    </row>
    <row r="22" spans="1:9" s="29" customFormat="1" ht="13.5" customHeight="1">
      <c r="A22" s="24" t="s">
        <v>2</v>
      </c>
      <c r="B22" s="25" t="s">
        <v>38</v>
      </c>
      <c r="C22" s="25" t="s">
        <v>4</v>
      </c>
      <c r="D22" s="25" t="s">
        <v>5</v>
      </c>
      <c r="E22" s="25" t="s">
        <v>2</v>
      </c>
      <c r="F22" s="26" t="s">
        <v>37</v>
      </c>
      <c r="G22" s="27">
        <f>G23+G24</f>
        <v>36.599999999999994</v>
      </c>
      <c r="H22" s="27">
        <f>H23+H24</f>
        <v>36.599999999999994</v>
      </c>
      <c r="I22" s="27">
        <f>I23+I24</f>
        <v>36.599999999999994</v>
      </c>
    </row>
    <row r="23" spans="1:9" s="1" customFormat="1" ht="13.5" customHeight="1">
      <c r="A23" s="13" t="s">
        <v>11</v>
      </c>
      <c r="B23" s="2" t="s">
        <v>40</v>
      </c>
      <c r="C23" s="2" t="s">
        <v>41</v>
      </c>
      <c r="D23" s="2" t="s">
        <v>5</v>
      </c>
      <c r="E23" s="2" t="s">
        <v>14</v>
      </c>
      <c r="F23" s="5" t="s">
        <v>39</v>
      </c>
      <c r="G23" s="3">
        <v>0.8</v>
      </c>
      <c r="H23" s="3">
        <v>0.8</v>
      </c>
      <c r="I23" s="3">
        <v>0.8</v>
      </c>
    </row>
    <row r="24" spans="1:9" s="1" customFormat="1" ht="18" customHeight="1">
      <c r="A24" s="13" t="s">
        <v>11</v>
      </c>
      <c r="B24" s="2" t="s">
        <v>43</v>
      </c>
      <c r="C24" s="2" t="s">
        <v>41</v>
      </c>
      <c r="D24" s="2" t="s">
        <v>5</v>
      </c>
      <c r="E24" s="2" t="s">
        <v>14</v>
      </c>
      <c r="F24" s="5" t="s">
        <v>42</v>
      </c>
      <c r="G24" s="3">
        <v>35.8</v>
      </c>
      <c r="H24" s="3">
        <v>35.8</v>
      </c>
      <c r="I24" s="3">
        <v>35.8</v>
      </c>
    </row>
    <row r="25" spans="1:9" s="1" customFormat="1" ht="13.5" customHeight="1">
      <c r="A25" s="19" t="s">
        <v>2</v>
      </c>
      <c r="B25" s="20" t="s">
        <v>45</v>
      </c>
      <c r="C25" s="20" t="s">
        <v>4</v>
      </c>
      <c r="D25" s="20" t="s">
        <v>5</v>
      </c>
      <c r="E25" s="20" t="s">
        <v>2</v>
      </c>
      <c r="F25" s="21" t="s">
        <v>44</v>
      </c>
      <c r="G25" s="22">
        <f>G26+G27</f>
        <v>49</v>
      </c>
      <c r="H25" s="22">
        <f>H26+H27</f>
        <v>49</v>
      </c>
      <c r="I25" s="22">
        <f>I26+I27</f>
        <v>49</v>
      </c>
    </row>
    <row r="26" spans="1:9" s="1" customFormat="1" ht="33.75" customHeight="1">
      <c r="A26" s="13" t="s">
        <v>11</v>
      </c>
      <c r="B26" s="2" t="s">
        <v>46</v>
      </c>
      <c r="C26" s="2" t="s">
        <v>0</v>
      </c>
      <c r="D26" s="2" t="s">
        <v>5</v>
      </c>
      <c r="E26" s="2" t="s">
        <v>14</v>
      </c>
      <c r="F26" s="5" t="s">
        <v>94</v>
      </c>
      <c r="G26" s="3">
        <v>36</v>
      </c>
      <c r="H26" s="3">
        <v>36</v>
      </c>
      <c r="I26" s="14">
        <v>36</v>
      </c>
    </row>
    <row r="27" spans="1:9" s="1" customFormat="1" ht="33" customHeight="1">
      <c r="A27" s="13" t="s">
        <v>11</v>
      </c>
      <c r="B27" s="2" t="s">
        <v>47</v>
      </c>
      <c r="C27" s="2" t="s">
        <v>0</v>
      </c>
      <c r="D27" s="2" t="s">
        <v>5</v>
      </c>
      <c r="E27" s="2" t="s">
        <v>14</v>
      </c>
      <c r="F27" s="5" t="s">
        <v>93</v>
      </c>
      <c r="G27" s="3">
        <f>13</f>
        <v>13</v>
      </c>
      <c r="H27" s="3">
        <f>13</f>
        <v>13</v>
      </c>
      <c r="I27" s="14">
        <f>13</f>
        <v>13</v>
      </c>
    </row>
    <row r="28" spans="1:9" s="29" customFormat="1" ht="16.5" customHeight="1">
      <c r="A28" s="24" t="s">
        <v>2</v>
      </c>
      <c r="B28" s="25" t="s">
        <v>49</v>
      </c>
      <c r="C28" s="25" t="s">
        <v>4</v>
      </c>
      <c r="D28" s="25" t="s">
        <v>5</v>
      </c>
      <c r="E28" s="25" t="s">
        <v>2</v>
      </c>
      <c r="F28" s="26" t="s">
        <v>48</v>
      </c>
      <c r="G28" s="27">
        <f>6</f>
        <v>6</v>
      </c>
      <c r="H28" s="27">
        <f>6</f>
        <v>6</v>
      </c>
      <c r="I28" s="28">
        <f>6</f>
        <v>6</v>
      </c>
    </row>
    <row r="29" spans="1:9" s="1" customFormat="1" ht="46.5" customHeight="1">
      <c r="A29" s="13" t="s">
        <v>2</v>
      </c>
      <c r="B29" s="2" t="s">
        <v>51</v>
      </c>
      <c r="C29" s="2" t="s">
        <v>4</v>
      </c>
      <c r="D29" s="2" t="s">
        <v>5</v>
      </c>
      <c r="E29" s="2" t="s">
        <v>2</v>
      </c>
      <c r="F29" s="5" t="s">
        <v>50</v>
      </c>
      <c r="G29" s="3">
        <f>6</f>
        <v>6</v>
      </c>
      <c r="H29" s="3">
        <f>6</f>
        <v>6</v>
      </c>
      <c r="I29" s="14">
        <f>6</f>
        <v>6</v>
      </c>
    </row>
    <row r="30" spans="1:9" s="1" customFormat="1" ht="75" customHeight="1">
      <c r="A30" s="13" t="s">
        <v>53</v>
      </c>
      <c r="B30" s="2" t="s">
        <v>54</v>
      </c>
      <c r="C30" s="2" t="s">
        <v>13</v>
      </c>
      <c r="D30" s="2" t="s">
        <v>5</v>
      </c>
      <c r="E30" s="2" t="s">
        <v>14</v>
      </c>
      <c r="F30" s="5" t="s">
        <v>52</v>
      </c>
      <c r="G30" s="3">
        <f>6</f>
        <v>6</v>
      </c>
      <c r="H30" s="3">
        <f>6</f>
        <v>6</v>
      </c>
      <c r="I30" s="14">
        <f>6</f>
        <v>6</v>
      </c>
    </row>
    <row r="31" spans="1:9" s="29" customFormat="1" ht="33.75" customHeight="1">
      <c r="A31" s="24" t="s">
        <v>2</v>
      </c>
      <c r="B31" s="25" t="s">
        <v>56</v>
      </c>
      <c r="C31" s="25" t="s">
        <v>4</v>
      </c>
      <c r="D31" s="25" t="s">
        <v>5</v>
      </c>
      <c r="E31" s="25" t="s">
        <v>2</v>
      </c>
      <c r="F31" s="26" t="s">
        <v>55</v>
      </c>
      <c r="G31" s="27">
        <f aca="true" t="shared" si="0" ref="G31:I32">G32</f>
        <v>255</v>
      </c>
      <c r="H31" s="27">
        <f t="shared" si="0"/>
        <v>255</v>
      </c>
      <c r="I31" s="27">
        <f t="shared" si="0"/>
        <v>255</v>
      </c>
    </row>
    <row r="32" spans="1:9" s="1" customFormat="1" ht="72" customHeight="1">
      <c r="A32" s="13" t="s">
        <v>2</v>
      </c>
      <c r="B32" s="2" t="s">
        <v>58</v>
      </c>
      <c r="C32" s="2" t="s">
        <v>4</v>
      </c>
      <c r="D32" s="2" t="s">
        <v>5</v>
      </c>
      <c r="E32" s="2" t="s">
        <v>2</v>
      </c>
      <c r="F32" s="5" t="s">
        <v>57</v>
      </c>
      <c r="G32" s="3">
        <f t="shared" si="0"/>
        <v>255</v>
      </c>
      <c r="H32" s="3">
        <f t="shared" si="0"/>
        <v>255</v>
      </c>
      <c r="I32" s="3">
        <f t="shared" si="0"/>
        <v>255</v>
      </c>
    </row>
    <row r="33" spans="1:9" s="1" customFormat="1" ht="71.25" customHeight="1">
      <c r="A33" s="13" t="s">
        <v>53</v>
      </c>
      <c r="B33" s="2" t="s">
        <v>59</v>
      </c>
      <c r="C33" s="2" t="s">
        <v>0</v>
      </c>
      <c r="D33" s="2" t="s">
        <v>5</v>
      </c>
      <c r="E33" s="2" t="s">
        <v>60</v>
      </c>
      <c r="F33" s="5" t="s">
        <v>101</v>
      </c>
      <c r="G33" s="3">
        <v>255</v>
      </c>
      <c r="H33" s="3">
        <v>255</v>
      </c>
      <c r="I33" s="3">
        <v>255</v>
      </c>
    </row>
    <row r="34" spans="1:9" s="29" customFormat="1" ht="24" customHeight="1">
      <c r="A34" s="24" t="s">
        <v>2</v>
      </c>
      <c r="B34" s="25" t="s">
        <v>62</v>
      </c>
      <c r="C34" s="25" t="s">
        <v>4</v>
      </c>
      <c r="D34" s="25" t="s">
        <v>5</v>
      </c>
      <c r="E34" s="25" t="s">
        <v>2</v>
      </c>
      <c r="F34" s="26" t="s">
        <v>61</v>
      </c>
      <c r="G34" s="27">
        <f aca="true" t="shared" si="1" ref="G34:I35">G35</f>
        <v>12.8</v>
      </c>
      <c r="H34" s="27">
        <f t="shared" si="1"/>
        <v>12.8</v>
      </c>
      <c r="I34" s="27">
        <f t="shared" si="1"/>
        <v>12.8</v>
      </c>
    </row>
    <row r="35" spans="1:9" s="1" customFormat="1" ht="13.5" customHeight="1">
      <c r="A35" s="13" t="s">
        <v>2</v>
      </c>
      <c r="B35" s="2" t="s">
        <v>64</v>
      </c>
      <c r="C35" s="2" t="s">
        <v>4</v>
      </c>
      <c r="D35" s="2" t="s">
        <v>5</v>
      </c>
      <c r="E35" s="2" t="s">
        <v>2</v>
      </c>
      <c r="F35" s="5" t="s">
        <v>63</v>
      </c>
      <c r="G35" s="3">
        <f t="shared" si="1"/>
        <v>12.8</v>
      </c>
      <c r="H35" s="3">
        <f t="shared" si="1"/>
        <v>12.8</v>
      </c>
      <c r="I35" s="3">
        <f t="shared" si="1"/>
        <v>12.8</v>
      </c>
    </row>
    <row r="36" spans="1:9" s="1" customFormat="1" ht="33.75" customHeight="1">
      <c r="A36" s="13" t="s">
        <v>53</v>
      </c>
      <c r="B36" s="2" t="s">
        <v>66</v>
      </c>
      <c r="C36" s="2" t="s">
        <v>0</v>
      </c>
      <c r="D36" s="2" t="s">
        <v>5</v>
      </c>
      <c r="E36" s="2" t="s">
        <v>67</v>
      </c>
      <c r="F36" s="5" t="s">
        <v>65</v>
      </c>
      <c r="G36" s="3">
        <v>12.8</v>
      </c>
      <c r="H36" s="3">
        <v>12.8</v>
      </c>
      <c r="I36" s="3">
        <v>12.8</v>
      </c>
    </row>
    <row r="37" spans="1:9" s="29" customFormat="1" ht="24" customHeight="1">
      <c r="A37" s="24" t="s">
        <v>2</v>
      </c>
      <c r="B37" s="25" t="s">
        <v>69</v>
      </c>
      <c r="C37" s="25" t="s">
        <v>4</v>
      </c>
      <c r="D37" s="25" t="s">
        <v>5</v>
      </c>
      <c r="E37" s="25" t="s">
        <v>2</v>
      </c>
      <c r="F37" s="26" t="s">
        <v>68</v>
      </c>
      <c r="G37" s="27">
        <f aca="true" t="shared" si="2" ref="G37:I38">G38</f>
        <v>63.2</v>
      </c>
      <c r="H37" s="27">
        <f t="shared" si="2"/>
        <v>63.2</v>
      </c>
      <c r="I37" s="27">
        <f t="shared" si="2"/>
        <v>63.2</v>
      </c>
    </row>
    <row r="38" spans="1:9" s="1" customFormat="1" ht="13.5" customHeight="1">
      <c r="A38" s="13" t="s">
        <v>2</v>
      </c>
      <c r="B38" s="2" t="s">
        <v>71</v>
      </c>
      <c r="C38" s="2" t="s">
        <v>4</v>
      </c>
      <c r="D38" s="2" t="s">
        <v>5</v>
      </c>
      <c r="E38" s="2" t="s">
        <v>2</v>
      </c>
      <c r="F38" s="5" t="s">
        <v>70</v>
      </c>
      <c r="G38" s="3">
        <f t="shared" si="2"/>
        <v>63.2</v>
      </c>
      <c r="H38" s="3">
        <f t="shared" si="2"/>
        <v>63.2</v>
      </c>
      <c r="I38" s="3">
        <f t="shared" si="2"/>
        <v>63.2</v>
      </c>
    </row>
    <row r="39" spans="1:9" s="1" customFormat="1" ht="24" customHeight="1">
      <c r="A39" s="13" t="s">
        <v>53</v>
      </c>
      <c r="B39" s="2" t="s">
        <v>72</v>
      </c>
      <c r="C39" s="2" t="s">
        <v>0</v>
      </c>
      <c r="D39" s="2" t="s">
        <v>5</v>
      </c>
      <c r="E39" s="2" t="s">
        <v>73</v>
      </c>
      <c r="F39" s="5" t="s">
        <v>98</v>
      </c>
      <c r="G39" s="3">
        <f>63.2</f>
        <v>63.2</v>
      </c>
      <c r="H39" s="3">
        <f>63.2</f>
        <v>63.2</v>
      </c>
      <c r="I39" s="3">
        <f>63.2</f>
        <v>63.2</v>
      </c>
    </row>
    <row r="40" spans="1:9" s="1" customFormat="1" ht="13.5" customHeight="1">
      <c r="A40" s="19" t="s">
        <v>2</v>
      </c>
      <c r="B40" s="20" t="s">
        <v>75</v>
      </c>
      <c r="C40" s="20" t="s">
        <v>4</v>
      </c>
      <c r="D40" s="20" t="s">
        <v>5</v>
      </c>
      <c r="E40" s="20" t="s">
        <v>2</v>
      </c>
      <c r="F40" s="21" t="s">
        <v>74</v>
      </c>
      <c r="G40" s="22">
        <f>G41</f>
        <v>66597.9</v>
      </c>
      <c r="H40" s="22">
        <f>H41</f>
        <v>37086.200000000004</v>
      </c>
      <c r="I40" s="22">
        <f>I41</f>
        <v>38765.8</v>
      </c>
    </row>
    <row r="41" spans="1:9" s="1" customFormat="1" ht="33" customHeight="1">
      <c r="A41" s="13" t="s">
        <v>2</v>
      </c>
      <c r="B41" s="2" t="s">
        <v>77</v>
      </c>
      <c r="C41" s="2" t="s">
        <v>4</v>
      </c>
      <c r="D41" s="2" t="s">
        <v>5</v>
      </c>
      <c r="E41" s="2" t="s">
        <v>2</v>
      </c>
      <c r="F41" s="5" t="s">
        <v>76</v>
      </c>
      <c r="G41" s="3">
        <f>G42+G46+G50+G43</f>
        <v>66597.9</v>
      </c>
      <c r="H41" s="3">
        <f>H42+H46+H50+H43</f>
        <v>37086.200000000004</v>
      </c>
      <c r="I41" s="3">
        <f>I42+I46+I50+I43</f>
        <v>38765.8</v>
      </c>
    </row>
    <row r="42" spans="1:9" s="1" customFormat="1" ht="31.5" customHeight="1">
      <c r="A42" s="13" t="s">
        <v>53</v>
      </c>
      <c r="B42" s="2" t="s">
        <v>78</v>
      </c>
      <c r="C42" s="2" t="s">
        <v>0</v>
      </c>
      <c r="D42" s="2" t="s">
        <v>5</v>
      </c>
      <c r="E42" s="2" t="s">
        <v>79</v>
      </c>
      <c r="F42" s="5" t="s">
        <v>95</v>
      </c>
      <c r="G42" s="3">
        <v>37328.2</v>
      </c>
      <c r="H42" s="3">
        <v>36736.4</v>
      </c>
      <c r="I42" s="14">
        <v>38404.6</v>
      </c>
    </row>
    <row r="43" spans="1:9" s="1" customFormat="1" ht="28.5" customHeight="1">
      <c r="A43" s="13" t="s">
        <v>2</v>
      </c>
      <c r="B43" s="2">
        <v>20220000</v>
      </c>
      <c r="C43" s="2" t="s">
        <v>4</v>
      </c>
      <c r="D43" s="2" t="s">
        <v>5</v>
      </c>
      <c r="E43" s="2" t="s">
        <v>2</v>
      </c>
      <c r="F43" s="5" t="s">
        <v>104</v>
      </c>
      <c r="G43" s="3">
        <f>G44+G45</f>
        <v>204.4</v>
      </c>
      <c r="H43" s="3">
        <f>H44+H45</f>
        <v>24.4</v>
      </c>
      <c r="I43" s="16">
        <f>I44+I45</f>
        <v>24.4</v>
      </c>
    </row>
    <row r="44" spans="1:9" s="1" customFormat="1" ht="18.75" customHeight="1" hidden="1">
      <c r="A44" s="13" t="s">
        <v>53</v>
      </c>
      <c r="B44" s="2" t="s">
        <v>86</v>
      </c>
      <c r="C44" s="2" t="s">
        <v>0</v>
      </c>
      <c r="D44" s="2" t="s">
        <v>5</v>
      </c>
      <c r="E44" s="2" t="s">
        <v>79</v>
      </c>
      <c r="F44" s="5" t="s">
        <v>85</v>
      </c>
      <c r="G44" s="3">
        <v>0</v>
      </c>
      <c r="H44" s="4"/>
      <c r="I44" s="15"/>
    </row>
    <row r="45" spans="1:9" s="1" customFormat="1" ht="16.5" customHeight="1">
      <c r="A45" s="13" t="s">
        <v>53</v>
      </c>
      <c r="B45" s="2">
        <v>20229999</v>
      </c>
      <c r="C45" s="2" t="s">
        <v>0</v>
      </c>
      <c r="D45" s="2" t="s">
        <v>5</v>
      </c>
      <c r="E45" s="2" t="s">
        <v>79</v>
      </c>
      <c r="F45" s="5" t="s">
        <v>103</v>
      </c>
      <c r="G45" s="3">
        <f>24.4+180</f>
        <v>204.4</v>
      </c>
      <c r="H45" s="3">
        <v>24.4</v>
      </c>
      <c r="I45" s="14">
        <v>24.4</v>
      </c>
    </row>
    <row r="46" spans="1:9" s="1" customFormat="1" ht="21" customHeight="1">
      <c r="A46" s="13" t="s">
        <v>2</v>
      </c>
      <c r="B46" s="2" t="s">
        <v>81</v>
      </c>
      <c r="C46" s="2" t="s">
        <v>4</v>
      </c>
      <c r="D46" s="2" t="s">
        <v>5</v>
      </c>
      <c r="E46" s="2" t="s">
        <v>2</v>
      </c>
      <c r="F46" s="5" t="s">
        <v>80</v>
      </c>
      <c r="G46" s="3">
        <f>G48+G49+G47</f>
        <v>324.7</v>
      </c>
      <c r="H46" s="3">
        <f>H48+H49</f>
        <v>325.4</v>
      </c>
      <c r="I46" s="16">
        <f>I48+I49</f>
        <v>336.8</v>
      </c>
    </row>
    <row r="47" spans="1:9" s="1" customFormat="1" ht="21" customHeight="1">
      <c r="A47" s="13">
        <v>650</v>
      </c>
      <c r="B47" s="2">
        <v>20230024</v>
      </c>
      <c r="C47" s="2">
        <v>10</v>
      </c>
      <c r="D47" s="2" t="s">
        <v>5</v>
      </c>
      <c r="E47" s="2">
        <v>150</v>
      </c>
      <c r="F47" s="5" t="s">
        <v>106</v>
      </c>
      <c r="G47" s="3">
        <v>13.2</v>
      </c>
      <c r="H47" s="3"/>
      <c r="I47" s="39"/>
    </row>
    <row r="48" spans="1:9" s="35" customFormat="1" ht="41.25" customHeight="1">
      <c r="A48" s="30" t="s">
        <v>53</v>
      </c>
      <c r="B48" s="31">
        <v>20235118</v>
      </c>
      <c r="C48" s="31" t="s">
        <v>0</v>
      </c>
      <c r="D48" s="31" t="s">
        <v>5</v>
      </c>
      <c r="E48" s="31" t="s">
        <v>79</v>
      </c>
      <c r="F48" s="32" t="s">
        <v>105</v>
      </c>
      <c r="G48" s="33">
        <v>297.3</v>
      </c>
      <c r="H48" s="33">
        <v>311.2</v>
      </c>
      <c r="I48" s="34">
        <v>322.6</v>
      </c>
    </row>
    <row r="49" spans="1:9" s="1" customFormat="1" ht="31.5" customHeight="1">
      <c r="A49" s="13" t="s">
        <v>53</v>
      </c>
      <c r="B49" s="2" t="s">
        <v>82</v>
      </c>
      <c r="C49" s="2" t="s">
        <v>0</v>
      </c>
      <c r="D49" s="2" t="s">
        <v>5</v>
      </c>
      <c r="E49" s="2" t="s">
        <v>79</v>
      </c>
      <c r="F49" s="5" t="s">
        <v>96</v>
      </c>
      <c r="G49" s="3">
        <v>14.2</v>
      </c>
      <c r="H49" s="3">
        <v>14.2</v>
      </c>
      <c r="I49" s="3">
        <v>14.2</v>
      </c>
    </row>
    <row r="50" spans="1:9" s="1" customFormat="1" ht="15" customHeight="1">
      <c r="A50" s="13" t="s">
        <v>2</v>
      </c>
      <c r="B50" s="2" t="s">
        <v>84</v>
      </c>
      <c r="C50" s="2" t="s">
        <v>4</v>
      </c>
      <c r="D50" s="2" t="s">
        <v>5</v>
      </c>
      <c r="E50" s="2" t="s">
        <v>2</v>
      </c>
      <c r="F50" s="5" t="s">
        <v>83</v>
      </c>
      <c r="G50" s="3">
        <f>G51+G52</f>
        <v>28740.600000000002</v>
      </c>
      <c r="H50" s="3">
        <f>H51+H52</f>
        <v>0</v>
      </c>
      <c r="I50" s="16">
        <f>I51+I52</f>
        <v>0</v>
      </c>
    </row>
    <row r="51" spans="1:9" s="1" customFormat="1" ht="45" customHeight="1">
      <c r="A51" s="13" t="s">
        <v>53</v>
      </c>
      <c r="B51" s="2" t="s">
        <v>86</v>
      </c>
      <c r="C51" s="2" t="s">
        <v>0</v>
      </c>
      <c r="D51" s="2" t="s">
        <v>5</v>
      </c>
      <c r="E51" s="2" t="s">
        <v>79</v>
      </c>
      <c r="F51" s="5" t="s">
        <v>85</v>
      </c>
      <c r="G51" s="3">
        <v>174.31</v>
      </c>
      <c r="H51" s="4"/>
      <c r="I51" s="15"/>
    </row>
    <row r="52" spans="1:9" s="1" customFormat="1" ht="24" customHeight="1" thickBot="1">
      <c r="A52" s="13" t="s">
        <v>53</v>
      </c>
      <c r="B52" s="2" t="s">
        <v>87</v>
      </c>
      <c r="C52" s="2" t="s">
        <v>0</v>
      </c>
      <c r="D52" s="2" t="s">
        <v>5</v>
      </c>
      <c r="E52" s="2" t="s">
        <v>79</v>
      </c>
      <c r="F52" s="5" t="s">
        <v>97</v>
      </c>
      <c r="G52" s="3">
        <f>3670.9-24.4+24919.79</f>
        <v>28566.29</v>
      </c>
      <c r="H52" s="3">
        <v>0</v>
      </c>
      <c r="I52" s="14">
        <v>0</v>
      </c>
    </row>
    <row r="53" spans="1:9" s="1" customFormat="1" ht="15" customHeight="1" thickBot="1">
      <c r="A53" s="44" t="s">
        <v>88</v>
      </c>
      <c r="B53" s="45"/>
      <c r="C53" s="45"/>
      <c r="D53" s="45"/>
      <c r="E53" s="45"/>
      <c r="F53" s="46"/>
      <c r="G53" s="17">
        <f>G40+G6</f>
        <v>71882.59999999999</v>
      </c>
      <c r="H53" s="17">
        <f>H40+H6</f>
        <v>42500.3</v>
      </c>
      <c r="I53" s="17">
        <f>I40+I6</f>
        <v>44266.8</v>
      </c>
    </row>
    <row r="54" ht="12.75">
      <c r="G54" s="18"/>
    </row>
    <row r="55" ht="12.75">
      <c r="H55" s="18"/>
    </row>
  </sheetData>
  <sheetProtection selectLockedCells="1" selectUnlockedCells="1"/>
  <mergeCells count="4">
    <mergeCell ref="A4:E4"/>
    <mergeCell ref="D2:G2"/>
    <mergeCell ref="A53:F53"/>
    <mergeCell ref="G1:I1"/>
  </mergeCells>
  <printOptions/>
  <pageMargins left="1.1811023622047245" right="0" top="0" bottom="0.5118110236220472" header="0.5118110236220472" footer="0.5118110236220472"/>
  <pageSetup fitToHeight="0" fitToWidth="1" horizontalDpi="300" verticalDpi="300" orientation="portrait" paperSize="9" scale="85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ASP-10</dc:creator>
  <cp:keywords/>
  <dc:description/>
  <cp:lastModifiedBy>Арсенал</cp:lastModifiedBy>
  <cp:lastPrinted>2023-03-13T04:55:30Z</cp:lastPrinted>
  <dcterms:created xsi:type="dcterms:W3CDTF">2022-07-18T06:53:28Z</dcterms:created>
  <dcterms:modified xsi:type="dcterms:W3CDTF">2023-03-13T04:56:31Z</dcterms:modified>
  <cp:category/>
  <cp:version/>
  <cp:contentType/>
  <cp:contentStatus/>
</cp:coreProperties>
</file>